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ctions" sheetId="1" r:id="rId4"/>
    <sheet state="visible" name="Step 1- Buyer Questions" sheetId="2" r:id="rId5"/>
    <sheet state="visible" name="Step 2- Prioritize" sheetId="3" r:id="rId6"/>
    <sheet state="visible" name="Step 3- AI Baseline" sheetId="4" r:id="rId7"/>
    <sheet state="visible" name="Step 4- Surface Audit" sheetId="5" r:id="rId8"/>
    <sheet state="visible" name="Step 5- Content Gaps" sheetId="6" r:id="rId9"/>
    <sheet state="visible" name="Summary" sheetId="7" r:id="rId10"/>
  </sheets>
  <definedNames/>
  <calcPr/>
  <extLst>
    <ext uri="GoogleSheetsCustomDataVersion2">
      <go:sheetsCustomData xmlns:go="http://customooxmlschemas.google.com/" r:id="rId11" roundtripDataChecksum="05EERiQ6IdCBK8NtsqIAAhXxoB2mPIPI2BzSkyUJUHs="/>
    </ext>
  </extLst>
</workbook>
</file>

<file path=xl/sharedStrings.xml><?xml version="1.0" encoding="utf-8"?>
<sst xmlns="http://schemas.openxmlformats.org/spreadsheetml/2006/main" count="129" uniqueCount="110">
  <si>
    <t>Step 1: Buyer Questions  |  Log 20–30 real questions from your buyers' own words</t>
  </si>
  <si>
    <t>Step 3: AI Baseline Check  |  Run your priority questions across AI engines. Log where you appear.</t>
  </si>
  <si>
    <t>Step 2: Prioritize &amp; Map to Revenue  |  Pick 10–15 questions that matter, group into 3–5 themes</t>
  </si>
  <si>
    <t>Strip your brand name. This is the version buyers type into ChatGPT and Perplexity.</t>
  </si>
  <si>
    <t>#</t>
  </si>
  <si>
    <t>Buyer Question (exact words)</t>
  </si>
  <si>
    <t>Unbranded version (for AI prompts)</t>
  </si>
  <si>
    <t>Source</t>
  </si>
  <si>
    <t>Buyer Journey Phase</t>
  </si>
  <si>
    <t>Date</t>
  </si>
  <si>
    <t>Prospect / Company</t>
  </si>
  <si>
    <t>30-Day AI visibility baseline template</t>
  </si>
  <si>
    <t>Check all four engines. Only ~11% of domains are cited by both ChatGPT and Perplexity (CiteMetrix). If you only check one, you're blind to the other 89%.</t>
  </si>
  <si>
    <t>Priority Question</t>
  </si>
  <si>
    <t>Theme</t>
  </si>
  <si>
    <t>Revenue Tie</t>
  </si>
  <si>
    <t>From: How to show up where AI is listening — Building AI visibility from buyer conversations</t>
  </si>
  <si>
    <t>In Closed Deals?</t>
  </si>
  <si>
    <t>Priority Score</t>
  </si>
  <si>
    <t>Action Owner</t>
  </si>
  <si>
    <t>Priority Question / Prompt</t>
  </si>
  <si>
    <t>Notes</t>
  </si>
  <si>
    <t>ChatGPT</t>
  </si>
  <si>
    <t>Perplexity</t>
  </si>
  <si>
    <t>Google AI Mode</t>
  </si>
  <si>
    <t>Claude</t>
  </si>
  <si>
    <t>Competitors Named</t>
  </si>
  <si>
    <t>Sentiment</t>
  </si>
  <si>
    <t>Step 1  |  Find your data sources  (Days 1–5)</t>
  </si>
  <si>
    <t>Pull 20–30 questions in your buyers' own language from sales calls, support tickets, reviews, win-loss interviews, and demo Q&amp;As. Don't synthesize. Don't paraphrase. Get the real words. Log them in the "Step 1: Buyer Questions" tab.</t>
  </si>
  <si>
    <t>Step 2  |  Prioritize and map to revenue  (Days 6–10)</t>
  </si>
  <si>
    <t>Not all questions matter equally. Which ones map to closed deals? Which show up in win-loss data? Pick 10–15 questions tied to real purchase decisions. Group into 3–5 themes. This list drives everything. Log in "Step 2: Prioritize."</t>
  </si>
  <si>
    <t>Step 3  |  Identify high-intent prompts  (Days 11–20)</t>
  </si>
  <si>
    <t>Run your priority questions across ChatGPT, Perplexity, Google AI Mode, and Claude. Log where you appear, where competitors appear, and what's said about you. Set your baseline. Log in "Step 3: AI Baseline."</t>
  </si>
  <si>
    <t>Step 4  |  Pick three high-value surfaces  (Days 21–25)</t>
  </si>
  <si>
    <t>Audit three surfaces: your main site page, your primary review profile, maybe Wikipedia. Find messaging gaps and fix them for quick wins. Log in "Step 4: Surface Audit."</t>
  </si>
  <si>
    <t>Step 5  |  Cross-reference against current content  (Days 26–30)</t>
  </si>
  <si>
    <t>Where are the content gaps? Are you addressing the real buyer questions? Build your roadmap. Log in "Step 5: Content Gaps."</t>
  </si>
  <si>
    <t>How to use this template</t>
  </si>
  <si>
    <t>•  Blue cells = fill in with your data.</t>
  </si>
  <si>
    <t>•  Gray cells = calculated or reference (don't edit).</t>
  </si>
  <si>
    <t>•  Work through the tabs left to right.</t>
  </si>
  <si>
    <t>•  The Summary tab pulls your key numbers into one view.</t>
  </si>
  <si>
    <t>•  Re-run Step 3 weekly after the 30-day baseline to track progress.</t>
  </si>
  <si>
    <t>Source: Christian Westcott, Director of AI Visibility, WRITER</t>
  </si>
  <si>
    <t>Share of Model Summary</t>
  </si>
  <si>
    <t>Engine</t>
  </si>
  <si>
    <t>Present</t>
  </si>
  <si>
    <t>Absent</t>
  </si>
  <si>
    <t>Mentioned (neg)</t>
  </si>
  <si>
    <t>Mentioned (neutral)</t>
  </si>
  <si>
    <t>Share of Model %</t>
  </si>
  <si>
    <t>Theme Summary</t>
  </si>
  <si>
    <t>Step 4: Surface Audit  |  Pick 3 high-value surfaces. Find messaging gaps. Fix for quick wins.</t>
  </si>
  <si>
    <t># of Questions</t>
  </si>
  <si>
    <t>Avg Priority Score</t>
  </si>
  <si>
    <t>Surface</t>
  </si>
  <si>
    <t>Theme 1</t>
  </si>
  <si>
    <t>Current Messaging (what it says now)</t>
  </si>
  <si>
    <t>Status</t>
  </si>
  <si>
    <t>Gap / Fix Needed</t>
  </si>
  <si>
    <t>Priority</t>
  </si>
  <si>
    <t>Main product / category page</t>
  </si>
  <si>
    <t>Theme 2</t>
  </si>
  <si>
    <t>Primary review profile (G2, Capterra, etc.)</t>
  </si>
  <si>
    <t>Wikipedia page (if applicable)</t>
  </si>
  <si>
    <t>Theme 3</t>
  </si>
  <si>
    <t>Theme 4</t>
  </si>
  <si>
    <t>Suggested surfaces to consider:</t>
  </si>
  <si>
    <t>Theme 5</t>
  </si>
  <si>
    <t>•</t>
  </si>
  <si>
    <t>Homepage or primary landing page</t>
  </si>
  <si>
    <t>G2 / Capterra / TrustRadius review profile</t>
  </si>
  <si>
    <t>Wikipedia page (brand or category)</t>
  </si>
  <si>
    <t>Top-ranking blog post for a priority question</t>
  </si>
  <si>
    <t>Analyst report listing (Forrester, Gartner)</t>
  </si>
  <si>
    <t>LinkedIn company page</t>
  </si>
  <si>
    <t>Step 5: Content Gap Analysis  |  Cross-reference priority questions against current content</t>
  </si>
  <si>
    <t>Content Exists?</t>
  </si>
  <si>
    <t>Existing URL / Asset</t>
  </si>
  <si>
    <t>Content Type Needed</t>
  </si>
  <si>
    <t>Owner</t>
  </si>
  <si>
    <t>30-Day AI Visibility Baseline — Summary</t>
  </si>
  <si>
    <t>Process Metrics</t>
  </si>
  <si>
    <t>AI Visibility Baseline</t>
  </si>
  <si>
    <t>Buyer questions logged</t>
  </si>
  <si>
    <t>Share of model — ChatGPT</t>
  </si>
  <si>
    <t>Priority questions selected</t>
  </si>
  <si>
    <t>Share of model — Perplexity</t>
  </si>
  <si>
    <t>Themes identified</t>
  </si>
  <si>
    <t>Share of model — Google AI Mode</t>
  </si>
  <si>
    <t>Surfaces audited</t>
  </si>
  <si>
    <t>Share of model — Claude</t>
  </si>
  <si>
    <t>Content Gaps</t>
  </si>
  <si>
    <t>After the 30-Day Baseline</t>
  </si>
  <si>
    <t>Content gaps identified</t>
  </si>
  <si>
    <t>1. Build your always-on content engine from the priority questions.</t>
  </si>
  <si>
    <t>Content exists (needs update)</t>
  </si>
  <si>
    <t>2. Assign PR/Comms owners to your top 3–5 themes.</t>
  </si>
  <si>
    <t>Content published during baseline</t>
  </si>
  <si>
    <t>3. Start weekly share-of-model tracking.</t>
  </si>
  <si>
    <t>4. Add 'How did you hear about us?' to contact forms.</t>
  </si>
  <si>
    <t>5. Feed content gaps back into the pipeline weekly.</t>
  </si>
  <si>
    <t>Gap Summary</t>
  </si>
  <si>
    <t>Metric</t>
  </si>
  <si>
    <t>Count</t>
  </si>
  <si>
    <t>Total priority questions</t>
  </si>
  <si>
    <t>Content exists (adequate)</t>
  </si>
  <si>
    <t>Content gaps</t>
  </si>
  <si>
    <t>Published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</si>
</sst>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17">
    <font>
      <sz val="11.0"/>
      <color theme="1"/>
      <name val="Calibri"/>
      <scheme val="minor"/>
    </font>
    <font>
      <color theme="1"/>
      <name val="Poppins"/>
    </font>
    <font>
      <sz val="14.0"/>
      <color rgb="FF1A1A2E"/>
      <name val="Poppins"/>
    </font>
    <font>
      <sz val="18.0"/>
      <color rgb="FF1A1A2E"/>
      <name val="Poppins"/>
    </font>
    <font>
      <i/>
      <sz val="9.0"/>
      <color rgb="FF666666"/>
      <name val="Poppins"/>
    </font>
    <font>
      <sz val="11.0"/>
      <color rgb="FFFFFFFF"/>
      <name val="Poppins"/>
    </font>
    <font>
      <i/>
      <sz val="10.0"/>
      <color rgb="FF666666"/>
      <name val="Poppins"/>
    </font>
    <font>
      <sz val="10.0"/>
      <color theme="1"/>
      <name val="Poppins"/>
    </font>
    <font>
      <sz val="12.0"/>
      <color rgb="FF3B3B7B"/>
      <name val="Poppins"/>
    </font>
    <font>
      <i/>
      <sz val="9.0"/>
      <color rgb="FF999999"/>
      <name val="Poppins"/>
    </font>
    <font>
      <sz val="12.0"/>
      <color rgb="FFFFFFFF"/>
      <name val="Poppins"/>
    </font>
    <font/>
    <font>
      <sz val="10.0"/>
      <color rgb="FF2D4A6B"/>
      <name val="Poppins"/>
    </font>
    <font>
      <sz val="11.0"/>
      <color theme="1"/>
      <name val="Poppins"/>
    </font>
    <font>
      <sz val="16.0"/>
      <color rgb="FF1A1A2E"/>
      <name val="Poppins"/>
    </font>
    <font>
      <sz val="12.0"/>
      <color rgb="FF2D4A6B"/>
      <name val="Poppins"/>
    </font>
    <font>
      <sz val="12.0"/>
      <color rgb="FF1A1A2E"/>
      <name val="Poppins"/>
    </font>
  </fonts>
  <fills count="7">
    <fill>
      <patternFill patternType="none"/>
    </fill>
    <fill>
      <patternFill patternType="lightGray"/>
    </fill>
    <fill>
      <patternFill patternType="solid">
        <fgColor rgb="FF3B3B7B"/>
        <bgColor rgb="FF3B3B7B"/>
      </patternFill>
    </fill>
    <fill>
      <patternFill patternType="solid">
        <fgColor rgb="FFF5F5F5"/>
        <bgColor rgb="FFF5F5F5"/>
      </patternFill>
    </fill>
    <fill>
      <patternFill patternType="solid">
        <fgColor rgb="FFE8F0FA"/>
        <bgColor rgb="FFE8F0FA"/>
      </patternFill>
    </fill>
    <fill>
      <patternFill patternType="solid">
        <fgColor rgb="FFF5F5F9"/>
        <bgColor rgb="FFF5F5F9"/>
      </patternFill>
    </fill>
    <fill>
      <patternFill patternType="solid">
        <fgColor rgb="FFF3F5FF"/>
        <bgColor rgb="FFF3F5FF"/>
      </patternFill>
    </fill>
  </fills>
  <borders count="5">
    <border/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top style="thin">
        <color rgb="FFCCCCCC"/>
      </top>
      <bottom style="thin">
        <color rgb="FFCCCCCC"/>
      </bottom>
    </border>
    <border>
      <top style="thin">
        <color rgb="FFCCCCCC"/>
      </top>
      <bottom style="thin">
        <color rgb="FFCCCCCC"/>
      </bottom>
    </border>
    <border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Alignment="1" applyFont="1">
      <alignment horizontal="left" vertical="center"/>
    </xf>
    <xf borderId="0" fillId="0" fontId="4" numFmtId="0" xfId="0" applyAlignment="1" applyFont="1">
      <alignment horizontal="left" shrinkToFit="0" vertical="center" wrapText="1"/>
    </xf>
    <xf borderId="1" fillId="2" fontId="5" numFmtId="0" xfId="0" applyAlignment="1" applyBorder="1" applyFill="1" applyFont="1">
      <alignment horizontal="left" shrinkToFit="0" vertical="center" wrapText="1"/>
    </xf>
    <xf borderId="0" fillId="0" fontId="3" numFmtId="0" xfId="0" applyAlignment="1" applyFont="1">
      <alignment horizontal="left" readingOrder="0" vertical="center"/>
    </xf>
    <xf borderId="0" fillId="0" fontId="6" numFmtId="0" xfId="0" applyFont="1"/>
    <xf borderId="1" fillId="3" fontId="7" numFmtId="0" xfId="0" applyAlignment="1" applyBorder="1" applyFill="1" applyFont="1">
      <alignment horizontal="center" vertical="top"/>
    </xf>
    <xf borderId="1" fillId="4" fontId="7" numFmtId="0" xfId="0" applyAlignment="1" applyBorder="1" applyFill="1" applyFont="1">
      <alignment horizontal="left" shrinkToFit="0" vertical="top" wrapText="1"/>
    </xf>
    <xf borderId="0" fillId="0" fontId="8" numFmtId="0" xfId="0" applyAlignment="1" applyFont="1">
      <alignment horizontal="left" vertical="center"/>
    </xf>
    <xf borderId="0" fillId="0" fontId="7" numFmtId="0" xfId="0" applyAlignment="1" applyFont="1">
      <alignment horizontal="left" readingOrder="0" shrinkToFit="0" vertical="top" wrapText="1"/>
    </xf>
    <xf borderId="0" fillId="0" fontId="8" numFmtId="0" xfId="0" applyFont="1"/>
    <xf borderId="0" fillId="0" fontId="7" numFmtId="0" xfId="0" applyAlignment="1" applyFont="1">
      <alignment horizontal="left" vertical="top"/>
    </xf>
    <xf borderId="0" fillId="0" fontId="9" numFmtId="0" xfId="0" applyFont="1"/>
    <xf borderId="2" fillId="2" fontId="10" numFmtId="0" xfId="0" applyAlignment="1" applyBorder="1" applyFont="1">
      <alignment horizontal="left" vertical="center"/>
    </xf>
    <xf borderId="3" fillId="0" fontId="11" numFmtId="0" xfId="0" applyBorder="1" applyFont="1"/>
    <xf borderId="4" fillId="0" fontId="11" numFmtId="0" xfId="0" applyBorder="1" applyFont="1"/>
    <xf borderId="1" fillId="0" fontId="7" numFmtId="0" xfId="0" applyBorder="1" applyFont="1"/>
    <xf borderId="1" fillId="3" fontId="7" numFmtId="0" xfId="0" applyAlignment="1" applyBorder="1" applyFont="1">
      <alignment horizontal="center"/>
    </xf>
    <xf borderId="1" fillId="3" fontId="7" numFmtId="9" xfId="0" applyAlignment="1" applyBorder="1" applyFont="1" applyNumberFormat="1">
      <alignment horizontal="center"/>
    </xf>
    <xf borderId="1" fillId="0" fontId="7" numFmtId="0" xfId="0" applyAlignment="1" applyBorder="1" applyFont="1">
      <alignment readingOrder="0"/>
    </xf>
    <xf borderId="1" fillId="3" fontId="7" numFmtId="164" xfId="0" applyAlignment="1" applyBorder="1" applyFont="1" applyNumberFormat="1">
      <alignment horizontal="center"/>
    </xf>
    <xf borderId="0" fillId="0" fontId="12" numFmtId="0" xfId="0" applyFont="1"/>
    <xf borderId="0" fillId="0" fontId="13" numFmtId="0" xfId="0" applyAlignment="1" applyFont="1">
      <alignment horizontal="center"/>
    </xf>
    <xf borderId="0" fillId="0" fontId="7" numFmtId="0" xfId="0" applyFont="1"/>
    <xf borderId="0" fillId="0" fontId="2" numFmtId="0" xfId="0" applyAlignment="1" applyFont="1">
      <alignment shrinkToFit="0" wrapText="1"/>
    </xf>
    <xf borderId="0" fillId="0" fontId="1" numFmtId="0" xfId="0" applyAlignment="1" applyFont="1">
      <alignment shrinkToFit="0" wrapText="1"/>
    </xf>
    <xf borderId="1" fillId="3" fontId="7" numFmtId="0" xfId="0" applyAlignment="1" applyBorder="1" applyFont="1">
      <alignment horizontal="center" shrinkToFit="0" vertical="top" wrapText="1"/>
    </xf>
    <xf borderId="0" fillId="0" fontId="14" numFmtId="0" xfId="0" applyFont="1"/>
    <xf borderId="0" fillId="0" fontId="15" numFmtId="0" xfId="0" applyFont="1"/>
    <xf borderId="1" fillId="5" fontId="7" numFmtId="0" xfId="0" applyAlignment="1" applyBorder="1" applyFill="1" applyFont="1">
      <alignment horizontal="left" vertical="center"/>
    </xf>
    <xf borderId="1" fillId="6" fontId="16" numFmtId="0" xfId="0" applyAlignment="1" applyBorder="1" applyFill="1" applyFont="1">
      <alignment horizontal="center" vertical="center"/>
    </xf>
    <xf borderId="1" fillId="6" fontId="16" numFmtId="9" xfId="0" applyAlignment="1" applyBorder="1" applyFont="1" applyNumberFormat="1">
      <alignment horizontal="center" vertical="center"/>
    </xf>
    <xf borderId="0" fillId="0" fontId="7" numFmtId="0" xfId="0" applyAlignment="1" applyFont="1">
      <alignment horizontal="left" shrinkToFit="0" vertical="top" wrapText="1"/>
    </xf>
    <xf borderId="2" fillId="2" fontId="10" numFmtId="0" xfId="0" applyAlignment="1" applyBorder="1" applyFont="1">
      <alignment horizontal="left" shrinkToFit="0" vertical="center" wrapText="1"/>
    </xf>
    <xf borderId="1" fillId="0" fontId="7" numFmtId="0" xfId="0" applyAlignment="1" applyBorder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371475" cy="3810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0"/>
    <col customWidth="1" min="2" max="2" width="95.0"/>
    <col customWidth="1" min="3" max="26" width="8.71"/>
  </cols>
  <sheetData>
    <row r="1" ht="30.0" customHeight="1">
      <c r="A1" s="1"/>
      <c r="B1" s="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0.0" customHeight="1">
      <c r="A2" s="1"/>
      <c r="B2" s="6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7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0" t="s">
        <v>28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45.0" customHeight="1">
      <c r="A7" s="1"/>
      <c r="B7" s="11" t="s">
        <v>29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0" t="s">
        <v>30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45.0" customHeight="1">
      <c r="A10" s="1"/>
      <c r="B10" s="11" t="s">
        <v>31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1"/>
      <c r="B12" s="10" t="s">
        <v>32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45.0" customHeight="1">
      <c r="A13" s="1"/>
      <c r="B13" s="11" t="s">
        <v>33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9.5" customHeight="1">
      <c r="A15" s="1"/>
      <c r="B15" s="10" t="s">
        <v>34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45.0" customHeight="1">
      <c r="A16" s="1"/>
      <c r="B16" s="11" t="s">
        <v>35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9.5" customHeight="1">
      <c r="A18" s="1"/>
      <c r="B18" s="10" t="s">
        <v>36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45.0" customHeight="1">
      <c r="A19" s="1"/>
      <c r="B19" s="11" t="s">
        <v>37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2" t="s">
        <v>38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3" t="s">
        <v>39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3" t="s">
        <v>40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3" t="s">
        <v>41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3" t="s">
        <v>42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3" t="s">
        <v>43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4" t="s">
        <v>44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6.0"/>
    <col customWidth="1" min="2" max="3" width="45.0"/>
    <col customWidth="1" min="4" max="4" width="22.0"/>
    <col customWidth="1" min="5" max="5" width="14.0"/>
    <col customWidth="1" min="6" max="6" width="20.0"/>
    <col customWidth="1" min="7" max="7" width="18.43"/>
    <col customWidth="1" min="8" max="26" width="8.71"/>
  </cols>
  <sheetData>
    <row r="1" ht="24.75" customHeight="1">
      <c r="A1" s="2" t="s">
        <v>0</v>
      </c>
      <c r="G1" s="1"/>
    </row>
    <row r="2">
      <c r="A2" s="1"/>
      <c r="B2" s="1"/>
      <c r="C2" s="4" t="s">
        <v>3</v>
      </c>
      <c r="D2" s="1"/>
      <c r="E2" s="1"/>
      <c r="F2" s="1"/>
      <c r="G2" s="1"/>
    </row>
    <row r="3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</row>
    <row r="4">
      <c r="A4" s="8">
        <f t="shared" ref="A4:A33" si="1">ROW()-3</f>
        <v>1</v>
      </c>
      <c r="B4" s="9"/>
      <c r="C4" s="9"/>
      <c r="D4" s="9"/>
      <c r="E4" s="9"/>
      <c r="F4" s="9"/>
      <c r="G4" s="9"/>
    </row>
    <row r="5">
      <c r="A5" s="8">
        <f t="shared" si="1"/>
        <v>2</v>
      </c>
      <c r="B5" s="9"/>
      <c r="C5" s="9"/>
      <c r="D5" s="9"/>
      <c r="E5" s="9"/>
      <c r="F5" s="9"/>
      <c r="G5" s="9"/>
    </row>
    <row r="6">
      <c r="A6" s="8">
        <f t="shared" si="1"/>
        <v>3</v>
      </c>
      <c r="B6" s="9"/>
      <c r="C6" s="9"/>
      <c r="D6" s="9"/>
      <c r="E6" s="9"/>
      <c r="F6" s="9"/>
      <c r="G6" s="9"/>
    </row>
    <row r="7">
      <c r="A7" s="8">
        <f t="shared" si="1"/>
        <v>4</v>
      </c>
      <c r="B7" s="9"/>
      <c r="C7" s="9"/>
      <c r="D7" s="9"/>
      <c r="E7" s="9"/>
      <c r="F7" s="9"/>
      <c r="G7" s="9"/>
    </row>
    <row r="8">
      <c r="A8" s="8">
        <f t="shared" si="1"/>
        <v>5</v>
      </c>
      <c r="B8" s="9"/>
      <c r="C8" s="9"/>
      <c r="D8" s="9"/>
      <c r="E8" s="9"/>
      <c r="F8" s="9"/>
      <c r="G8" s="9"/>
    </row>
    <row r="9">
      <c r="A9" s="8">
        <f t="shared" si="1"/>
        <v>6</v>
      </c>
      <c r="B9" s="9"/>
      <c r="C9" s="9"/>
      <c r="D9" s="9"/>
      <c r="E9" s="9"/>
      <c r="F9" s="9"/>
      <c r="G9" s="9"/>
    </row>
    <row r="10">
      <c r="A10" s="8">
        <f t="shared" si="1"/>
        <v>7</v>
      </c>
      <c r="B10" s="9"/>
      <c r="C10" s="9"/>
      <c r="D10" s="9"/>
      <c r="E10" s="9"/>
      <c r="F10" s="9"/>
      <c r="G10" s="9"/>
    </row>
    <row r="11">
      <c r="A11" s="8">
        <f t="shared" si="1"/>
        <v>8</v>
      </c>
      <c r="B11" s="9"/>
      <c r="C11" s="9"/>
      <c r="D11" s="9"/>
      <c r="E11" s="9"/>
      <c r="F11" s="9"/>
      <c r="G11" s="9"/>
    </row>
    <row r="12">
      <c r="A12" s="8">
        <f t="shared" si="1"/>
        <v>9</v>
      </c>
      <c r="B12" s="9"/>
      <c r="C12" s="9"/>
      <c r="D12" s="9"/>
      <c r="E12" s="9"/>
      <c r="F12" s="9"/>
      <c r="G12" s="9"/>
    </row>
    <row r="13">
      <c r="A13" s="8">
        <f t="shared" si="1"/>
        <v>10</v>
      </c>
      <c r="B13" s="9"/>
      <c r="C13" s="9"/>
      <c r="D13" s="9"/>
      <c r="E13" s="9"/>
      <c r="F13" s="9"/>
      <c r="G13" s="9"/>
    </row>
    <row r="14">
      <c r="A14" s="8">
        <f t="shared" si="1"/>
        <v>11</v>
      </c>
      <c r="B14" s="9"/>
      <c r="C14" s="9"/>
      <c r="D14" s="9"/>
      <c r="E14" s="9"/>
      <c r="F14" s="9"/>
      <c r="G14" s="9"/>
    </row>
    <row r="15">
      <c r="A15" s="8">
        <f t="shared" si="1"/>
        <v>12</v>
      </c>
      <c r="B15" s="9"/>
      <c r="C15" s="9"/>
      <c r="D15" s="9"/>
      <c r="E15" s="9"/>
      <c r="F15" s="9"/>
      <c r="G15" s="9"/>
    </row>
    <row r="16">
      <c r="A16" s="8">
        <f t="shared" si="1"/>
        <v>13</v>
      </c>
      <c r="B16" s="9"/>
      <c r="C16" s="9"/>
      <c r="D16" s="9"/>
      <c r="E16" s="9"/>
      <c r="F16" s="9"/>
      <c r="G16" s="9"/>
    </row>
    <row r="17">
      <c r="A17" s="8">
        <f t="shared" si="1"/>
        <v>14</v>
      </c>
      <c r="B17" s="9"/>
      <c r="C17" s="9"/>
      <c r="D17" s="9"/>
      <c r="E17" s="9"/>
      <c r="F17" s="9"/>
      <c r="G17" s="9"/>
    </row>
    <row r="18">
      <c r="A18" s="8">
        <f t="shared" si="1"/>
        <v>15</v>
      </c>
      <c r="B18" s="9"/>
      <c r="C18" s="9"/>
      <c r="D18" s="9"/>
      <c r="E18" s="9"/>
      <c r="F18" s="9"/>
      <c r="G18" s="9"/>
    </row>
    <row r="19">
      <c r="A19" s="8">
        <f t="shared" si="1"/>
        <v>16</v>
      </c>
      <c r="B19" s="9"/>
      <c r="C19" s="9"/>
      <c r="D19" s="9"/>
      <c r="E19" s="9"/>
      <c r="F19" s="9"/>
      <c r="G19" s="9"/>
    </row>
    <row r="20">
      <c r="A20" s="8">
        <f t="shared" si="1"/>
        <v>17</v>
      </c>
      <c r="B20" s="9"/>
      <c r="C20" s="9"/>
      <c r="D20" s="9"/>
      <c r="E20" s="9"/>
      <c r="F20" s="9"/>
      <c r="G20" s="9"/>
    </row>
    <row r="21" ht="15.75" customHeight="1">
      <c r="A21" s="8">
        <f t="shared" si="1"/>
        <v>18</v>
      </c>
      <c r="B21" s="9"/>
      <c r="C21" s="9"/>
      <c r="D21" s="9"/>
      <c r="E21" s="9"/>
      <c r="F21" s="9"/>
      <c r="G21" s="9"/>
    </row>
    <row r="22" ht="15.75" customHeight="1">
      <c r="A22" s="8">
        <f t="shared" si="1"/>
        <v>19</v>
      </c>
      <c r="B22" s="9"/>
      <c r="C22" s="9"/>
      <c r="D22" s="9"/>
      <c r="E22" s="9"/>
      <c r="F22" s="9"/>
      <c r="G22" s="9"/>
    </row>
    <row r="23" ht="15.75" customHeight="1">
      <c r="A23" s="8">
        <f t="shared" si="1"/>
        <v>20</v>
      </c>
      <c r="B23" s="9"/>
      <c r="C23" s="9"/>
      <c r="D23" s="9"/>
      <c r="E23" s="9"/>
      <c r="F23" s="9"/>
      <c r="G23" s="9"/>
    </row>
    <row r="24" ht="15.75" customHeight="1">
      <c r="A24" s="8">
        <f t="shared" si="1"/>
        <v>21</v>
      </c>
      <c r="B24" s="9"/>
      <c r="C24" s="9"/>
      <c r="D24" s="9"/>
      <c r="E24" s="9"/>
      <c r="F24" s="9"/>
      <c r="G24" s="9"/>
    </row>
    <row r="25" ht="15.75" customHeight="1">
      <c r="A25" s="8">
        <f t="shared" si="1"/>
        <v>22</v>
      </c>
      <c r="B25" s="9"/>
      <c r="C25" s="9"/>
      <c r="D25" s="9"/>
      <c r="E25" s="9"/>
      <c r="F25" s="9"/>
      <c r="G25" s="9"/>
    </row>
    <row r="26" ht="15.75" customHeight="1">
      <c r="A26" s="8">
        <f t="shared" si="1"/>
        <v>23</v>
      </c>
      <c r="B26" s="9"/>
      <c r="C26" s="9"/>
      <c r="D26" s="9"/>
      <c r="E26" s="9"/>
      <c r="F26" s="9"/>
      <c r="G26" s="9"/>
    </row>
    <row r="27" ht="15.75" customHeight="1">
      <c r="A27" s="8">
        <f t="shared" si="1"/>
        <v>24</v>
      </c>
      <c r="B27" s="9"/>
      <c r="C27" s="9"/>
      <c r="D27" s="9"/>
      <c r="E27" s="9"/>
      <c r="F27" s="9"/>
      <c r="G27" s="9"/>
    </row>
    <row r="28" ht="15.75" customHeight="1">
      <c r="A28" s="8">
        <f t="shared" si="1"/>
        <v>25</v>
      </c>
      <c r="B28" s="9"/>
      <c r="C28" s="9"/>
      <c r="D28" s="9"/>
      <c r="E28" s="9"/>
      <c r="F28" s="9"/>
      <c r="G28" s="9"/>
    </row>
    <row r="29" ht="15.75" customHeight="1">
      <c r="A29" s="8">
        <f t="shared" si="1"/>
        <v>26</v>
      </c>
      <c r="B29" s="9"/>
      <c r="C29" s="9"/>
      <c r="D29" s="9"/>
      <c r="E29" s="9"/>
      <c r="F29" s="9"/>
      <c r="G29" s="9"/>
    </row>
    <row r="30" ht="15.75" customHeight="1">
      <c r="A30" s="8">
        <f t="shared" si="1"/>
        <v>27</v>
      </c>
      <c r="B30" s="9"/>
      <c r="C30" s="9"/>
      <c r="D30" s="9"/>
      <c r="E30" s="9"/>
      <c r="F30" s="9"/>
      <c r="G30" s="9"/>
    </row>
    <row r="31" ht="15.75" customHeight="1">
      <c r="A31" s="8">
        <f t="shared" si="1"/>
        <v>28</v>
      </c>
      <c r="B31" s="9"/>
      <c r="C31" s="9"/>
      <c r="D31" s="9"/>
      <c r="E31" s="9"/>
      <c r="F31" s="9"/>
      <c r="G31" s="9"/>
    </row>
    <row r="32" ht="15.75" customHeight="1">
      <c r="A32" s="8">
        <f t="shared" si="1"/>
        <v>29</v>
      </c>
      <c r="B32" s="9"/>
      <c r="C32" s="9"/>
      <c r="D32" s="9"/>
      <c r="E32" s="9"/>
      <c r="F32" s="9"/>
      <c r="G32" s="9"/>
    </row>
    <row r="33" ht="15.75" customHeight="1">
      <c r="A33" s="8">
        <f t="shared" si="1"/>
        <v>30</v>
      </c>
      <c r="B33" s="9"/>
      <c r="C33" s="9"/>
      <c r="D33" s="9"/>
      <c r="E33" s="9"/>
      <c r="F33" s="9"/>
      <c r="G33" s="9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F1"/>
  </mergeCells>
  <dataValidations>
    <dataValidation type="list" allowBlank="1" sqref="D4:D33">
      <formula1>"Sales call,Support ticket,Win-loss interview,Demo Q&amp;A,Review,Amazon Q&amp;A,Survey,Other"</formula1>
    </dataValidation>
    <dataValidation type="list" allowBlank="1" sqref="E4:E33">
      <formula1>"Awareness,Consideration,Decision"</formula1>
    </dataValidation>
  </dataValidations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14.57"/>
    <col customWidth="1" min="2" max="2" width="45.0"/>
    <col customWidth="1" min="3" max="3" width="22.0"/>
    <col customWidth="1" min="4" max="6" width="14.0"/>
    <col customWidth="1" min="7" max="7" width="16.0"/>
    <col customWidth="1" min="8" max="8" width="30.0"/>
    <col customWidth="1" min="9" max="26" width="8.71"/>
  </cols>
  <sheetData>
    <row r="1" ht="24.75" customHeight="1">
      <c r="A1" s="2" t="s">
        <v>2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5" t="s">
        <v>4</v>
      </c>
      <c r="B3" s="5" t="s">
        <v>13</v>
      </c>
      <c r="C3" s="5" t="s">
        <v>14</v>
      </c>
      <c r="D3" s="5" t="s">
        <v>15</v>
      </c>
      <c r="E3" s="5" t="s">
        <v>17</v>
      </c>
      <c r="F3" s="5" t="s">
        <v>18</v>
      </c>
      <c r="G3" s="5" t="s">
        <v>19</v>
      </c>
      <c r="H3" s="5" t="s">
        <v>21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8">
        <f t="shared" ref="A4:A23" si="1">ROW()-3</f>
        <v>1</v>
      </c>
      <c r="B4" s="9"/>
      <c r="C4" s="9"/>
      <c r="D4" s="9"/>
      <c r="E4" s="9"/>
      <c r="F4" s="8" t="str">
        <f t="shared" ref="F4:F23" si="2">IFERROR(IF(H4="","",IF(AND(D4="High (shortlist-defining)",E4="Yes"),3,IF(OR(AND(D4="High (shortlist-defining)",E4="No"),AND(D4="Medium (evaluation)",E4="Yes")),2,IF(D4="Low (awareness)",0,1)))),0)</f>
        <v/>
      </c>
      <c r="G4" s="9"/>
      <c r="H4" s="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8">
        <f t="shared" si="1"/>
        <v>2</v>
      </c>
      <c r="B5" s="9"/>
      <c r="C5" s="9"/>
      <c r="D5" s="9"/>
      <c r="E5" s="9"/>
      <c r="F5" s="8" t="str">
        <f t="shared" si="2"/>
        <v/>
      </c>
      <c r="G5" s="9"/>
      <c r="H5" s="9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8">
        <f t="shared" si="1"/>
        <v>3</v>
      </c>
      <c r="B6" s="9"/>
      <c r="C6" s="9"/>
      <c r="D6" s="9"/>
      <c r="E6" s="9"/>
      <c r="F6" s="8" t="str">
        <f t="shared" si="2"/>
        <v/>
      </c>
      <c r="G6" s="9"/>
      <c r="H6" s="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8">
        <f t="shared" si="1"/>
        <v>4</v>
      </c>
      <c r="B7" s="9"/>
      <c r="C7" s="9"/>
      <c r="D7" s="9"/>
      <c r="E7" s="9"/>
      <c r="F7" s="8" t="str">
        <f t="shared" si="2"/>
        <v/>
      </c>
      <c r="G7" s="9"/>
      <c r="H7" s="9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8">
        <f t="shared" si="1"/>
        <v>5</v>
      </c>
      <c r="B8" s="9"/>
      <c r="C8" s="9"/>
      <c r="D8" s="9"/>
      <c r="E8" s="9"/>
      <c r="F8" s="8" t="str">
        <f t="shared" si="2"/>
        <v/>
      </c>
      <c r="G8" s="9"/>
      <c r="H8" s="9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8">
        <f t="shared" si="1"/>
        <v>6</v>
      </c>
      <c r="B9" s="9"/>
      <c r="C9" s="9"/>
      <c r="D9" s="9"/>
      <c r="E9" s="9"/>
      <c r="F9" s="8" t="str">
        <f t="shared" si="2"/>
        <v/>
      </c>
      <c r="G9" s="9"/>
      <c r="H9" s="9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8">
        <f t="shared" si="1"/>
        <v>7</v>
      </c>
      <c r="B10" s="9"/>
      <c r="C10" s="9"/>
      <c r="D10" s="9"/>
      <c r="E10" s="9"/>
      <c r="F10" s="8" t="str">
        <f t="shared" si="2"/>
        <v/>
      </c>
      <c r="G10" s="9"/>
      <c r="H10" s="9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8">
        <f t="shared" si="1"/>
        <v>8</v>
      </c>
      <c r="B11" s="9"/>
      <c r="C11" s="9"/>
      <c r="D11" s="9"/>
      <c r="E11" s="9"/>
      <c r="F11" s="8" t="str">
        <f t="shared" si="2"/>
        <v/>
      </c>
      <c r="G11" s="9"/>
      <c r="H11" s="9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8">
        <f t="shared" si="1"/>
        <v>9</v>
      </c>
      <c r="B12" s="9"/>
      <c r="C12" s="9"/>
      <c r="D12" s="9"/>
      <c r="E12" s="9"/>
      <c r="F12" s="8" t="str">
        <f t="shared" si="2"/>
        <v/>
      </c>
      <c r="G12" s="9"/>
      <c r="H12" s="9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8">
        <f t="shared" si="1"/>
        <v>10</v>
      </c>
      <c r="B13" s="9"/>
      <c r="C13" s="9"/>
      <c r="D13" s="9"/>
      <c r="E13" s="9"/>
      <c r="F13" s="8" t="str">
        <f t="shared" si="2"/>
        <v/>
      </c>
      <c r="G13" s="9"/>
      <c r="H13" s="9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8">
        <f t="shared" si="1"/>
        <v>11</v>
      </c>
      <c r="B14" s="9"/>
      <c r="C14" s="9"/>
      <c r="D14" s="9"/>
      <c r="E14" s="9"/>
      <c r="F14" s="8" t="str">
        <f t="shared" si="2"/>
        <v/>
      </c>
      <c r="G14" s="9"/>
      <c r="H14" s="9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8">
        <f t="shared" si="1"/>
        <v>12</v>
      </c>
      <c r="B15" s="9"/>
      <c r="C15" s="9"/>
      <c r="D15" s="9"/>
      <c r="E15" s="9"/>
      <c r="F15" s="8" t="str">
        <f t="shared" si="2"/>
        <v/>
      </c>
      <c r="G15" s="9"/>
      <c r="H15" s="9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8">
        <f t="shared" si="1"/>
        <v>13</v>
      </c>
      <c r="B16" s="9"/>
      <c r="C16" s="9"/>
      <c r="D16" s="9"/>
      <c r="E16" s="9"/>
      <c r="F16" s="8" t="str">
        <f t="shared" si="2"/>
        <v/>
      </c>
      <c r="G16" s="9"/>
      <c r="H16" s="9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8">
        <f t="shared" si="1"/>
        <v>14</v>
      </c>
      <c r="B17" s="9"/>
      <c r="C17" s="9"/>
      <c r="D17" s="9"/>
      <c r="E17" s="9"/>
      <c r="F17" s="8" t="str">
        <f t="shared" si="2"/>
        <v/>
      </c>
      <c r="G17" s="9"/>
      <c r="H17" s="9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8">
        <f t="shared" si="1"/>
        <v>15</v>
      </c>
      <c r="B18" s="9"/>
      <c r="C18" s="9"/>
      <c r="D18" s="9"/>
      <c r="E18" s="9"/>
      <c r="F18" s="8" t="str">
        <f t="shared" si="2"/>
        <v/>
      </c>
      <c r="G18" s="9"/>
      <c r="H18" s="9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8">
        <f t="shared" si="1"/>
        <v>16</v>
      </c>
      <c r="B19" s="9"/>
      <c r="C19" s="9"/>
      <c r="D19" s="9"/>
      <c r="E19" s="9"/>
      <c r="F19" s="8" t="str">
        <f t="shared" si="2"/>
        <v/>
      </c>
      <c r="G19" s="9"/>
      <c r="H19" s="9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8">
        <f t="shared" si="1"/>
        <v>17</v>
      </c>
      <c r="B20" s="9"/>
      <c r="C20" s="9"/>
      <c r="D20" s="9"/>
      <c r="E20" s="9"/>
      <c r="F20" s="8" t="str">
        <f t="shared" si="2"/>
        <v/>
      </c>
      <c r="G20" s="9"/>
      <c r="H20" s="9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8">
        <f t="shared" si="1"/>
        <v>18</v>
      </c>
      <c r="B21" s="9"/>
      <c r="C21" s="9"/>
      <c r="D21" s="9"/>
      <c r="E21" s="9"/>
      <c r="F21" s="8" t="str">
        <f t="shared" si="2"/>
        <v/>
      </c>
      <c r="G21" s="9"/>
      <c r="H21" s="9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8">
        <f t="shared" si="1"/>
        <v>19</v>
      </c>
      <c r="B22" s="9"/>
      <c r="C22" s="9"/>
      <c r="D22" s="9"/>
      <c r="E22" s="9"/>
      <c r="F22" s="8" t="str">
        <f t="shared" si="2"/>
        <v/>
      </c>
      <c r="G22" s="9"/>
      <c r="H22" s="9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8">
        <f t="shared" si="1"/>
        <v>20</v>
      </c>
      <c r="B23" s="9"/>
      <c r="C23" s="9"/>
      <c r="D23" s="9"/>
      <c r="E23" s="9"/>
      <c r="F23" s="8" t="str">
        <f t="shared" si="2"/>
        <v/>
      </c>
      <c r="G23" s="9"/>
      <c r="H23" s="9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5" t="s">
        <v>52</v>
      </c>
      <c r="B26" s="16"/>
      <c r="C26" s="16"/>
      <c r="D26" s="16"/>
      <c r="E26" s="16"/>
      <c r="F26" s="16"/>
      <c r="G26" s="16"/>
      <c r="H26" s="17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5" t="s">
        <v>14</v>
      </c>
      <c r="B27" s="5" t="s">
        <v>54</v>
      </c>
      <c r="C27" s="5" t="s">
        <v>55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8" t="s">
        <v>57</v>
      </c>
      <c r="B28" s="19">
        <f>COUNTIF(C4:C23,A28)</f>
        <v>0</v>
      </c>
      <c r="C28" s="22">
        <f>IFERROR(AVERAGEIFS(F4:F23,C4:C23,A28),0)</f>
        <v>0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8" t="s">
        <v>63</v>
      </c>
      <c r="B29" s="19">
        <f>COUNTIF(C4:C23,A29)</f>
        <v>0</v>
      </c>
      <c r="C29" s="22">
        <f>IFERROR(AVERAGEIFS(F4:F23,C4:C23,A29),0)</f>
        <v>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8" t="s">
        <v>66</v>
      </c>
      <c r="B30" s="19">
        <f>COUNTIF(C4:C23,A30)</f>
        <v>0</v>
      </c>
      <c r="C30" s="22">
        <f>IFERROR(AVERAGEIFS(F4:F23,C4:C23,A30),0)</f>
        <v>0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8" t="s">
        <v>67</v>
      </c>
      <c r="B31" s="19">
        <f>COUNTIF(C4:C23,A31)</f>
        <v>0</v>
      </c>
      <c r="C31" s="22">
        <f>IFERROR(AVERAGEIFS(F4:F23,C4:C23,A31),0)</f>
        <v>0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8" t="s">
        <v>69</v>
      </c>
      <c r="B32" s="19">
        <f>COUNTIF(C4:C23,A32)</f>
        <v>0</v>
      </c>
      <c r="C32" s="22">
        <f>IFERROR(AVERAGEIFS(F4:F23,C4:C23,A32),0)</f>
        <v>0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H1"/>
    <mergeCell ref="A26:H26"/>
  </mergeCells>
  <dataValidations>
    <dataValidation type="list" allowBlank="1" sqref="C4:C23">
      <formula1>"Theme 1,Theme 2,Theme 3,Theme 4,Theme 5"</formula1>
    </dataValidation>
    <dataValidation type="list" allowBlank="1" sqref="E4:E23">
      <formula1>"Yes,No,Unclear"</formula1>
    </dataValidation>
    <dataValidation type="list" allowBlank="1" sqref="D4:D23">
      <formula1>"High (shortlist-defining),Medium (evaluation),Low (awareness)"</formula1>
    </dataValidation>
  </dataValidations>
  <printOptions/>
  <pageMargins bottom="1.0" footer="0.0" header="0.0" left="0.75" right="0.75" top="1.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0"/>
  <cols>
    <col customWidth="1" min="1" max="1" width="17.86"/>
    <col customWidth="1" min="2" max="2" width="38.0"/>
    <col customWidth="1" min="3" max="8" width="14.0"/>
    <col customWidth="1" min="9" max="9" width="24.0"/>
    <col customWidth="1" min="10" max="26" width="8.71"/>
  </cols>
  <sheetData>
    <row r="1" ht="24.75" customHeight="1">
      <c r="A1" s="2" t="s">
        <v>1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7" t="s">
        <v>12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5" t="s">
        <v>4</v>
      </c>
      <c r="B5" s="5" t="s">
        <v>20</v>
      </c>
      <c r="C5" s="5" t="s">
        <v>22</v>
      </c>
      <c r="D5" s="5" t="s">
        <v>23</v>
      </c>
      <c r="E5" s="5" t="s">
        <v>24</v>
      </c>
      <c r="F5" s="5" t="s">
        <v>25</v>
      </c>
      <c r="G5" s="5" t="s">
        <v>26</v>
      </c>
      <c r="H5" s="5" t="s">
        <v>27</v>
      </c>
      <c r="I5" s="5" t="s">
        <v>21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8">
        <f t="shared" ref="A6:A25" si="1">ROW()-5</f>
        <v>1</v>
      </c>
      <c r="B6" s="9"/>
      <c r="C6" s="9"/>
      <c r="D6" s="9"/>
      <c r="E6" s="9"/>
      <c r="F6" s="9"/>
      <c r="G6" s="9"/>
      <c r="H6" s="9"/>
      <c r="I6" s="9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8">
        <f t="shared" si="1"/>
        <v>2</v>
      </c>
      <c r="B7" s="9"/>
      <c r="C7" s="9"/>
      <c r="D7" s="9"/>
      <c r="E7" s="9"/>
      <c r="F7" s="9"/>
      <c r="G7" s="9"/>
      <c r="H7" s="9"/>
      <c r="I7" s="9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8">
        <f t="shared" si="1"/>
        <v>3</v>
      </c>
      <c r="B8" s="9"/>
      <c r="C8" s="9"/>
      <c r="D8" s="9"/>
      <c r="E8" s="9"/>
      <c r="F8" s="9"/>
      <c r="G8" s="9"/>
      <c r="H8" s="9"/>
      <c r="I8" s="9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8">
        <f t="shared" si="1"/>
        <v>4</v>
      </c>
      <c r="B9" s="9"/>
      <c r="C9" s="9"/>
      <c r="D9" s="9"/>
      <c r="E9" s="9"/>
      <c r="F9" s="9"/>
      <c r="G9" s="9"/>
      <c r="H9" s="9"/>
      <c r="I9" s="9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8">
        <f t="shared" si="1"/>
        <v>5</v>
      </c>
      <c r="B10" s="9"/>
      <c r="C10" s="9"/>
      <c r="D10" s="9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8">
        <f t="shared" si="1"/>
        <v>6</v>
      </c>
      <c r="B11" s="9"/>
      <c r="C11" s="9"/>
      <c r="D11" s="9"/>
      <c r="E11" s="9"/>
      <c r="F11" s="9"/>
      <c r="G11" s="9"/>
      <c r="H11" s="9"/>
      <c r="I11" s="9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8">
        <f t="shared" si="1"/>
        <v>7</v>
      </c>
      <c r="B12" s="9"/>
      <c r="C12" s="9"/>
      <c r="D12" s="9"/>
      <c r="E12" s="9"/>
      <c r="F12" s="9"/>
      <c r="G12" s="9"/>
      <c r="H12" s="9"/>
      <c r="I12" s="9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8">
        <f t="shared" si="1"/>
        <v>8</v>
      </c>
      <c r="B13" s="9"/>
      <c r="C13" s="9"/>
      <c r="D13" s="9"/>
      <c r="E13" s="9"/>
      <c r="F13" s="9"/>
      <c r="G13" s="9"/>
      <c r="H13" s="9"/>
      <c r="I13" s="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8">
        <f t="shared" si="1"/>
        <v>9</v>
      </c>
      <c r="B14" s="9"/>
      <c r="C14" s="9"/>
      <c r="D14" s="9"/>
      <c r="E14" s="9"/>
      <c r="F14" s="9"/>
      <c r="G14" s="9"/>
      <c r="H14" s="9"/>
      <c r="I14" s="9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8">
        <f t="shared" si="1"/>
        <v>10</v>
      </c>
      <c r="B15" s="9"/>
      <c r="C15" s="9"/>
      <c r="D15" s="9"/>
      <c r="E15" s="9"/>
      <c r="F15" s="9"/>
      <c r="G15" s="9"/>
      <c r="H15" s="9"/>
      <c r="I15" s="9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8">
        <f t="shared" si="1"/>
        <v>11</v>
      </c>
      <c r="B16" s="9"/>
      <c r="C16" s="9"/>
      <c r="D16" s="9"/>
      <c r="E16" s="9"/>
      <c r="F16" s="9"/>
      <c r="G16" s="9"/>
      <c r="H16" s="9"/>
      <c r="I16" s="9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8">
        <f t="shared" si="1"/>
        <v>12</v>
      </c>
      <c r="B17" s="9"/>
      <c r="C17" s="9"/>
      <c r="D17" s="9"/>
      <c r="E17" s="9"/>
      <c r="F17" s="9"/>
      <c r="G17" s="9"/>
      <c r="H17" s="9"/>
      <c r="I17" s="9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8">
        <f t="shared" si="1"/>
        <v>13</v>
      </c>
      <c r="B18" s="9"/>
      <c r="C18" s="9"/>
      <c r="D18" s="9"/>
      <c r="E18" s="9"/>
      <c r="F18" s="9"/>
      <c r="G18" s="9"/>
      <c r="H18" s="9"/>
      <c r="I18" s="9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8">
        <f t="shared" si="1"/>
        <v>14</v>
      </c>
      <c r="B19" s="9"/>
      <c r="C19" s="9"/>
      <c r="D19" s="9"/>
      <c r="E19" s="9"/>
      <c r="F19" s="9"/>
      <c r="G19" s="9"/>
      <c r="H19" s="9"/>
      <c r="I19" s="9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8">
        <f t="shared" si="1"/>
        <v>15</v>
      </c>
      <c r="B20" s="9"/>
      <c r="C20" s="9"/>
      <c r="D20" s="9"/>
      <c r="E20" s="9"/>
      <c r="F20" s="9"/>
      <c r="G20" s="9"/>
      <c r="H20" s="9"/>
      <c r="I20" s="9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8">
        <f t="shared" si="1"/>
        <v>16</v>
      </c>
      <c r="B21" s="9"/>
      <c r="C21" s="9"/>
      <c r="D21" s="9"/>
      <c r="E21" s="9"/>
      <c r="F21" s="9"/>
      <c r="G21" s="9"/>
      <c r="H21" s="9"/>
      <c r="I21" s="9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8">
        <f t="shared" si="1"/>
        <v>17</v>
      </c>
      <c r="B22" s="9"/>
      <c r="C22" s="9"/>
      <c r="D22" s="9"/>
      <c r="E22" s="9"/>
      <c r="F22" s="9"/>
      <c r="G22" s="9"/>
      <c r="H22" s="9"/>
      <c r="I22" s="9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8">
        <f t="shared" si="1"/>
        <v>18</v>
      </c>
      <c r="B23" s="9"/>
      <c r="C23" s="9"/>
      <c r="D23" s="9"/>
      <c r="E23" s="9"/>
      <c r="F23" s="9"/>
      <c r="G23" s="9"/>
      <c r="H23" s="9"/>
      <c r="I23" s="9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8">
        <f t="shared" si="1"/>
        <v>19</v>
      </c>
      <c r="B24" s="9"/>
      <c r="C24" s="9"/>
      <c r="D24" s="9"/>
      <c r="E24" s="9"/>
      <c r="F24" s="9"/>
      <c r="G24" s="9"/>
      <c r="H24" s="9"/>
      <c r="I24" s="9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8">
        <f t="shared" si="1"/>
        <v>20</v>
      </c>
      <c r="B25" s="9"/>
      <c r="C25" s="9"/>
      <c r="D25" s="9"/>
      <c r="E25" s="9"/>
      <c r="F25" s="9"/>
      <c r="G25" s="9"/>
      <c r="H25" s="9"/>
      <c r="I25" s="9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5" t="s">
        <v>45</v>
      </c>
      <c r="B27" s="16"/>
      <c r="C27" s="16"/>
      <c r="D27" s="16"/>
      <c r="E27" s="16"/>
      <c r="F27" s="16"/>
      <c r="G27" s="16"/>
      <c r="H27" s="16"/>
      <c r="I27" s="1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5" t="s">
        <v>46</v>
      </c>
      <c r="B28" s="5" t="s">
        <v>47</v>
      </c>
      <c r="C28" s="5" t="s">
        <v>48</v>
      </c>
      <c r="D28" s="5" t="s">
        <v>49</v>
      </c>
      <c r="E28" s="5" t="s">
        <v>50</v>
      </c>
      <c r="F28" s="5" t="s">
        <v>51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8" t="s">
        <v>22</v>
      </c>
      <c r="B29" s="19">
        <f>COUNTIF(C6:C25,"Present")</f>
        <v>0</v>
      </c>
      <c r="C29" s="19">
        <f>COUNTIF(C6:C25,"Absent")</f>
        <v>0</v>
      </c>
      <c r="D29" s="19">
        <f>COUNTIF(C6:C25,"Mentioned (negative)")</f>
        <v>0</v>
      </c>
      <c r="E29" s="19">
        <f>COUNTIF(C6:C25,"Mentioned (neutral)")</f>
        <v>0</v>
      </c>
      <c r="F29" s="20">
        <f t="shared" ref="F29:F32" si="2">IFERROR(B29/(B29+C29+D29+E29),0)</f>
        <v>0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8" t="s">
        <v>23</v>
      </c>
      <c r="B30" s="19">
        <f>COUNTIF(D6:D25,"Present")</f>
        <v>0</v>
      </c>
      <c r="C30" s="19">
        <f>COUNTIF(D6:D25,"Absent")</f>
        <v>0</v>
      </c>
      <c r="D30" s="19">
        <f>COUNTIF(D6:D25,"Mentioned (negative)")</f>
        <v>0</v>
      </c>
      <c r="E30" s="19">
        <f>COUNTIF(D6:D25,"Mentioned (neutral)")</f>
        <v>0</v>
      </c>
      <c r="F30" s="20">
        <f t="shared" si="2"/>
        <v>0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8" t="s">
        <v>24</v>
      </c>
      <c r="B31" s="19">
        <f>COUNTIF(E6:E25,"Present")</f>
        <v>0</v>
      </c>
      <c r="C31" s="19">
        <f>COUNTIF(E6:E25,"Absent")</f>
        <v>0</v>
      </c>
      <c r="D31" s="19">
        <f>COUNTIF(E6:E25,"Mentioned (negative)")</f>
        <v>0</v>
      </c>
      <c r="E31" s="19">
        <f>COUNTIF(E6:E25,"Mentioned (neutral)")</f>
        <v>0</v>
      </c>
      <c r="F31" s="20">
        <f t="shared" si="2"/>
        <v>0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21" t="s">
        <v>25</v>
      </c>
      <c r="B32" s="19">
        <f>COUNTIF(F6:F25,"Present")</f>
        <v>0</v>
      </c>
      <c r="C32" s="19">
        <f>COUNTIF(F6:F25,"Absent")</f>
        <v>0</v>
      </c>
      <c r="D32" s="19">
        <f>COUNTIF(F6:F25,"Mentioned (negative)")</f>
        <v>0</v>
      </c>
      <c r="E32" s="19">
        <f>COUNTIF(F6:F25,"Mentioned (neutral)")</f>
        <v>0</v>
      </c>
      <c r="F32" s="20">
        <f t="shared" si="2"/>
        <v>0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3">
    <mergeCell ref="A1:I1"/>
    <mergeCell ref="A3:I3"/>
    <mergeCell ref="A27:I27"/>
  </mergeCells>
  <dataValidations>
    <dataValidation type="list" allowBlank="1" sqref="C6:F25">
      <formula1>"Present,Absent,Mentioned (negative),Mentioned (neutral)"</formula1>
    </dataValidation>
    <dataValidation type="list" allowBlank="1" sqref="H6:H25">
      <formula1>"Positive,Neutral,Negative,Not mentioned"</formula1>
    </dataValidation>
  </dataValidations>
  <printOptions/>
  <pageMargins bottom="1.0" footer="0.0" header="0.0" left="0.75" right="0.75" top="1.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6.0"/>
    <col customWidth="1" min="2" max="2" width="28.0"/>
    <col customWidth="1" min="3" max="3" width="40.0"/>
    <col customWidth="1" min="4" max="4" width="14.0"/>
    <col customWidth="1" min="5" max="5" width="40.0"/>
    <col customWidth="1" min="6" max="6" width="14.0"/>
    <col customWidth="1" min="7" max="26" width="8.71"/>
  </cols>
  <sheetData>
    <row r="1" ht="24.75" customHeight="1">
      <c r="A1" s="2" t="s">
        <v>53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5" t="s">
        <v>4</v>
      </c>
      <c r="B3" s="5" t="s">
        <v>56</v>
      </c>
      <c r="C3" s="5" t="s">
        <v>58</v>
      </c>
      <c r="D3" s="5" t="s">
        <v>59</v>
      </c>
      <c r="E3" s="5" t="s">
        <v>60</v>
      </c>
      <c r="F3" s="5" t="s">
        <v>61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8">
        <f t="shared" ref="A4:A8" si="1">ROW()-3</f>
        <v>1</v>
      </c>
      <c r="B4" s="9" t="s">
        <v>62</v>
      </c>
      <c r="C4" s="9"/>
      <c r="D4" s="9"/>
      <c r="E4" s="9"/>
      <c r="F4" s="9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8">
        <f t="shared" si="1"/>
        <v>2</v>
      </c>
      <c r="B5" s="9" t="s">
        <v>64</v>
      </c>
      <c r="C5" s="9"/>
      <c r="D5" s="9"/>
      <c r="E5" s="9"/>
      <c r="F5" s="9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8">
        <f t="shared" si="1"/>
        <v>3</v>
      </c>
      <c r="B6" s="9" t="s">
        <v>65</v>
      </c>
      <c r="C6" s="9"/>
      <c r="D6" s="9"/>
      <c r="E6" s="9"/>
      <c r="F6" s="9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8">
        <f t="shared" si="1"/>
        <v>4</v>
      </c>
      <c r="B7" s="9"/>
      <c r="C7" s="9"/>
      <c r="D7" s="9"/>
      <c r="E7" s="9"/>
      <c r="F7" s="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8">
        <f t="shared" si="1"/>
        <v>5</v>
      </c>
      <c r="B8" s="9"/>
      <c r="C8" s="9"/>
      <c r="D8" s="9"/>
      <c r="E8" s="9"/>
      <c r="F8" s="9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23" t="s">
        <v>68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24" t="s">
        <v>70</v>
      </c>
      <c r="B11" s="25" t="s">
        <v>71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24" t="s">
        <v>70</v>
      </c>
      <c r="B12" s="25" t="s">
        <v>72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24" t="s">
        <v>70</v>
      </c>
      <c r="B13" s="25" t="s">
        <v>73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24" t="s">
        <v>70</v>
      </c>
      <c r="B14" s="25" t="s">
        <v>74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24" t="s">
        <v>70</v>
      </c>
      <c r="B15" s="25" t="s">
        <v>75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24" t="s">
        <v>70</v>
      </c>
      <c r="B16" s="25" t="s">
        <v>76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1:F1"/>
  </mergeCells>
  <dataValidations>
    <dataValidation type="list" allowBlank="1" sqref="D4:D8">
      <formula1>"Aligned,Gaps found,Missing entirely"</formula1>
    </dataValidation>
    <dataValidation type="list" allowBlank="1" sqref="F4:F8">
      <formula1>"Quick win,Medium effort,Strategic"</formula1>
    </dataValidation>
  </dataValidations>
  <printOptions/>
  <pageMargins bottom="1.0" footer="0.0" header="0.0" left="0.75" right="0.75" top="1.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17.86"/>
    <col customWidth="1" min="2" max="2" width="45.0"/>
    <col customWidth="1" min="3" max="3" width="14.0"/>
    <col customWidth="1" min="4" max="4" width="28.0"/>
    <col customWidth="1" min="5" max="5" width="14.0"/>
    <col customWidth="1" min="6" max="6" width="18.0"/>
    <col customWidth="1" min="7" max="7" width="24.0"/>
    <col customWidth="1" min="8" max="26" width="8.71"/>
  </cols>
  <sheetData>
    <row r="1" ht="24.75" customHeight="1">
      <c r="A1" s="26" t="s">
        <v>77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27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5" t="s">
        <v>4</v>
      </c>
      <c r="B3" s="5" t="s">
        <v>13</v>
      </c>
      <c r="C3" s="5" t="s">
        <v>78</v>
      </c>
      <c r="D3" s="5" t="s">
        <v>79</v>
      </c>
      <c r="E3" s="5" t="s">
        <v>80</v>
      </c>
      <c r="F3" s="5" t="s">
        <v>81</v>
      </c>
      <c r="G3" s="5" t="s">
        <v>59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28">
        <f t="shared" ref="A4:A23" si="1">ROW()-3</f>
        <v>1</v>
      </c>
      <c r="B4" s="9"/>
      <c r="C4" s="9"/>
      <c r="D4" s="9"/>
      <c r="E4" s="9"/>
      <c r="F4" s="9"/>
      <c r="G4" s="9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28">
        <f t="shared" si="1"/>
        <v>2</v>
      </c>
      <c r="B5" s="9"/>
      <c r="C5" s="9"/>
      <c r="D5" s="9"/>
      <c r="E5" s="9"/>
      <c r="F5" s="9"/>
      <c r="G5" s="9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28">
        <f t="shared" si="1"/>
        <v>3</v>
      </c>
      <c r="B6" s="9"/>
      <c r="C6" s="9"/>
      <c r="D6" s="9"/>
      <c r="E6" s="9"/>
      <c r="F6" s="9"/>
      <c r="G6" s="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28">
        <f t="shared" si="1"/>
        <v>4</v>
      </c>
      <c r="B7" s="9"/>
      <c r="C7" s="9"/>
      <c r="D7" s="9"/>
      <c r="E7" s="9"/>
      <c r="F7" s="9"/>
      <c r="G7" s="9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28">
        <f t="shared" si="1"/>
        <v>5</v>
      </c>
      <c r="B8" s="9"/>
      <c r="C8" s="9"/>
      <c r="D8" s="9"/>
      <c r="E8" s="9"/>
      <c r="F8" s="9"/>
      <c r="G8" s="9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28">
        <f t="shared" si="1"/>
        <v>6</v>
      </c>
      <c r="B9" s="9"/>
      <c r="C9" s="9"/>
      <c r="D9" s="9"/>
      <c r="E9" s="9"/>
      <c r="F9" s="9"/>
      <c r="G9" s="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28">
        <f t="shared" si="1"/>
        <v>7</v>
      </c>
      <c r="B10" s="9"/>
      <c r="C10" s="9"/>
      <c r="D10" s="9"/>
      <c r="E10" s="9"/>
      <c r="F10" s="9"/>
      <c r="G10" s="9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28">
        <f t="shared" si="1"/>
        <v>8</v>
      </c>
      <c r="B11" s="9"/>
      <c r="C11" s="9"/>
      <c r="D11" s="9"/>
      <c r="E11" s="9"/>
      <c r="F11" s="9"/>
      <c r="G11" s="9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28">
        <f t="shared" si="1"/>
        <v>9</v>
      </c>
      <c r="B12" s="9"/>
      <c r="C12" s="9"/>
      <c r="D12" s="9"/>
      <c r="E12" s="9"/>
      <c r="F12" s="9"/>
      <c r="G12" s="9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28">
        <f t="shared" si="1"/>
        <v>10</v>
      </c>
      <c r="B13" s="9"/>
      <c r="C13" s="9"/>
      <c r="D13" s="9"/>
      <c r="E13" s="9"/>
      <c r="F13" s="9"/>
      <c r="G13" s="9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28">
        <f t="shared" si="1"/>
        <v>11</v>
      </c>
      <c r="B14" s="9"/>
      <c r="C14" s="9"/>
      <c r="D14" s="9"/>
      <c r="E14" s="9"/>
      <c r="F14" s="9"/>
      <c r="G14" s="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28">
        <f t="shared" si="1"/>
        <v>12</v>
      </c>
      <c r="B15" s="9"/>
      <c r="C15" s="9"/>
      <c r="D15" s="9"/>
      <c r="E15" s="9"/>
      <c r="F15" s="9"/>
      <c r="G15" s="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28">
        <f t="shared" si="1"/>
        <v>13</v>
      </c>
      <c r="B16" s="9"/>
      <c r="C16" s="9"/>
      <c r="D16" s="9"/>
      <c r="E16" s="9"/>
      <c r="F16" s="9"/>
      <c r="G16" s="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28">
        <f t="shared" si="1"/>
        <v>14</v>
      </c>
      <c r="B17" s="9"/>
      <c r="C17" s="9"/>
      <c r="D17" s="9"/>
      <c r="E17" s="9"/>
      <c r="F17" s="9"/>
      <c r="G17" s="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28">
        <f t="shared" si="1"/>
        <v>15</v>
      </c>
      <c r="B18" s="9"/>
      <c r="C18" s="9"/>
      <c r="D18" s="9"/>
      <c r="E18" s="9"/>
      <c r="F18" s="9"/>
      <c r="G18" s="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28">
        <f t="shared" si="1"/>
        <v>16</v>
      </c>
      <c r="B19" s="9"/>
      <c r="C19" s="9"/>
      <c r="D19" s="9"/>
      <c r="E19" s="9"/>
      <c r="F19" s="9"/>
      <c r="G19" s="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28">
        <f t="shared" si="1"/>
        <v>17</v>
      </c>
      <c r="B20" s="9"/>
      <c r="C20" s="9"/>
      <c r="D20" s="9"/>
      <c r="E20" s="9"/>
      <c r="F20" s="9"/>
      <c r="G20" s="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28">
        <f t="shared" si="1"/>
        <v>18</v>
      </c>
      <c r="B21" s="9"/>
      <c r="C21" s="9"/>
      <c r="D21" s="9"/>
      <c r="E21" s="9"/>
      <c r="F21" s="9"/>
      <c r="G21" s="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28">
        <f t="shared" si="1"/>
        <v>19</v>
      </c>
      <c r="B22" s="9"/>
      <c r="C22" s="9"/>
      <c r="D22" s="9"/>
      <c r="E22" s="9"/>
      <c r="F22" s="9"/>
      <c r="G22" s="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28">
        <f t="shared" si="1"/>
        <v>20</v>
      </c>
      <c r="B23" s="9"/>
      <c r="C23" s="9"/>
      <c r="D23" s="9"/>
      <c r="E23" s="9"/>
      <c r="F23" s="9"/>
      <c r="G23" s="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2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2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35" t="s">
        <v>103</v>
      </c>
      <c r="B26" s="16"/>
      <c r="C26" s="16"/>
      <c r="D26" s="16"/>
      <c r="E26" s="16"/>
      <c r="F26" s="16"/>
      <c r="G26" s="17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5" t="s">
        <v>104</v>
      </c>
      <c r="B27" s="5" t="s">
        <v>105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36" t="s">
        <v>106</v>
      </c>
      <c r="B28" s="19">
        <f>COUNTA(B4:B23)</f>
        <v>0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36" t="s">
        <v>107</v>
      </c>
      <c r="B29" s="19">
        <f>COUNTIF(C4:C23,"Yes — adequate")</f>
        <v>0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36" t="s">
        <v>97</v>
      </c>
      <c r="B30" s="19">
        <f>COUNTIF(C4:C23,"Yes — needs update")</f>
        <v>0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36" t="s">
        <v>108</v>
      </c>
      <c r="B31" s="19">
        <f>COUNTIF(C4:C23,"No — gap")</f>
        <v>0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36" t="s">
        <v>109</v>
      </c>
      <c r="B32" s="19">
        <f>COUNTIF(G4:G23,"Published")</f>
        <v>0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2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2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2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2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2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2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2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2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2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2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2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2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2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2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2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2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2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2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2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2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2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2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2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2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2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2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2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2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2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2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2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2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2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2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2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2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2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2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2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2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2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2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2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2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2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2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2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2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2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2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2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2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2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2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2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2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2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2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2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2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2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2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2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2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2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2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2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2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2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2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2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2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2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2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2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2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2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2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2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2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2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2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2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2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2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2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2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2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2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2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2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2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2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2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2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2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2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2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2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2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2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2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2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2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2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2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2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2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2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2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2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2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2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2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2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2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2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2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2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2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2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2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2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2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2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2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2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2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2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2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2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2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2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2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2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2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2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2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2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2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2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2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2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2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2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2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2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2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2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2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2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2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2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2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2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2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2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2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2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2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2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2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2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2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2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2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2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2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2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2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2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2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2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2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2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2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2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2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2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2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2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2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2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2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2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2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2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2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2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2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2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2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2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2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2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2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2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2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2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2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2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2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2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2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2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2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2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2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2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2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2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2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2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2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2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2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2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2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2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2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2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2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2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2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2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2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2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2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2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2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2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2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2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2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2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2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2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2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2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2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2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2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2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2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2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2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2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2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2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2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2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2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2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2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2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2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2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2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2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2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2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2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2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2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2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2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2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2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2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2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2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2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2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2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2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2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2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2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2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2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2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2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2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2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2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2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2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2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2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2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2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2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2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2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2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2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2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2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2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2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2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2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2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2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2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2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2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2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2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2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2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2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2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2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2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2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2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2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2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2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2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2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2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2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2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2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2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2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2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2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2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2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2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2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2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2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2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2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2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2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2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2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2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2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2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2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2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2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2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2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2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2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2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2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2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2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2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2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2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2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2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2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2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2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2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2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2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2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2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2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2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2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2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2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2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2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2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2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2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2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2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2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2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2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2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2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2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2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2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2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2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2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2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2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2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2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2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2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2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2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2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2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2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2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2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2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2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2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2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2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2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2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2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2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2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2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2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2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2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2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2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2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2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2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2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2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2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2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2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2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2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2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2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2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2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2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2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2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2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2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2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2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2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2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2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2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2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2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2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2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2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2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2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2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2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2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2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2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2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2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2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2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2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2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2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2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2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2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2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2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2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2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2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2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2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2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2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2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2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2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2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2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2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2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2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2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2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2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2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2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2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2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2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2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2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2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2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2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2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2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2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2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2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2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2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2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2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2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2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2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2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2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2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2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2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2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2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2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2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2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2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2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2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2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2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2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2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2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2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2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2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2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2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2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2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2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2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2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2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2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2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2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2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2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2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2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2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2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2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2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2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2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2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2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2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2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2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2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2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2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2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2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2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2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2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2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2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2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2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2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2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2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2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2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2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2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2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2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2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2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2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2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2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2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2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2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2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2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2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2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2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2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2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2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2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2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2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2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2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2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2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2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2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2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2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2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2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2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2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2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2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2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2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2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2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2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2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2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2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2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2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2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2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2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2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2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2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2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2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2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2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2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2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2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2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2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2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2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2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2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2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2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2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2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2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2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2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2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2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2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2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2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2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2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2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2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2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2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2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2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2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2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2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2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2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2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2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2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2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2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2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2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2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2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2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2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2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2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2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2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2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2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2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2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2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2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2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2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2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2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2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2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2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2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2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2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2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2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2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2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2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2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2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2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2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2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2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2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2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2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2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2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2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2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2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2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2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2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2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2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2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2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2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2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2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2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2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2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2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2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2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2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2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2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2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2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2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2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2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2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2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2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2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2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2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2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2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2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2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2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2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2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2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2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2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2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2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2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2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2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2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2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2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2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2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2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2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2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2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2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2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2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2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2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2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2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2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2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2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2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2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2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2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2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2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2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2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2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2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2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2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2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2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2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2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2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2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2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2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2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2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2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2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2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2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2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2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2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2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2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2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2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2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2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2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2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2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2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2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2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2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2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2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2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2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2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2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2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2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2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2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2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2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2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2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2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2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2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2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2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2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2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2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2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2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2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2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2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2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2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2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2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2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2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2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2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2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2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2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2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2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2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2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2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2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2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2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2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2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2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2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2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2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2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2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2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2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2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2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2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2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2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2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2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2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2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2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2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2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2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2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2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2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2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2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2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2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2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2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2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2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2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2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2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2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2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2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2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2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2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2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2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2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2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2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2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2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2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2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2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2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2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2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2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2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2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2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2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2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2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2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2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2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2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2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2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2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2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2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2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2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2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2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2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2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2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2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2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2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2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2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2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2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2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2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2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2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2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2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2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27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27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27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27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27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27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27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27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G1"/>
    <mergeCell ref="A26:G26"/>
  </mergeCells>
  <dataValidations>
    <dataValidation type="list" allowBlank="1" sqref="E4:E23">
      <formula1>"Blog post,Comparison page,FAQ,Original research,Case study,Landing page,Video/Podcast"</formula1>
    </dataValidation>
    <dataValidation type="list" allowBlank="1" sqref="C4:C23">
      <formula1>"Yes — adequate,Yes — needs update,No — gap,No — not a priority"</formula1>
    </dataValidation>
    <dataValidation type="list" allowBlank="1" sqref="G4:G23">
      <formula1>"Not started,In progress,Published"</formula1>
    </dataValidation>
  </dataValidations>
  <printOptions/>
  <pageMargins bottom="1.0" footer="0.0" header="0.0" left="0.75" right="0.75" top="1.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0"/>
    <col customWidth="1" min="2" max="2" width="40.0"/>
    <col customWidth="1" min="3" max="3" width="20.0"/>
    <col customWidth="1" min="4" max="4" width="4.0"/>
    <col customWidth="1" min="5" max="5" width="40.0"/>
    <col customWidth="1" min="6" max="6" width="20.0"/>
    <col customWidth="1" min="7" max="26" width="8.71"/>
  </cols>
  <sheetData>
    <row r="1" ht="27.75" customHeight="1">
      <c r="A1" s="29" t="s">
        <v>82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30" t="s">
        <v>83</v>
      </c>
      <c r="C3" s="1"/>
      <c r="D3" s="1"/>
      <c r="E3" s="30" t="s">
        <v>84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31" t="s">
        <v>85</v>
      </c>
      <c r="C4" s="32">
        <f>COUNTA('Step 1- Buyer Questions'!B4:B33)</f>
        <v>0</v>
      </c>
      <c r="D4" s="1"/>
      <c r="E4" s="31" t="s">
        <v>86</v>
      </c>
      <c r="F4" s="33">
        <f>'Step 3- AI Baseline'!F29</f>
        <v>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31" t="s">
        <v>87</v>
      </c>
      <c r="C5" s="32">
        <f>COUNTA('Step 2- Prioritize'!B4:B23)</f>
        <v>0</v>
      </c>
      <c r="D5" s="1"/>
      <c r="E5" s="31" t="s">
        <v>88</v>
      </c>
      <c r="F5" s="33">
        <f>'Step 3- AI Baseline'!F30</f>
        <v>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31" t="s">
        <v>89</v>
      </c>
      <c r="C6" s="32">
        <f>COUNTIF('Step 2- Prioritize'!A28:A32,"Theme*")</f>
        <v>5</v>
      </c>
      <c r="D6" s="1"/>
      <c r="E6" s="31" t="s">
        <v>90</v>
      </c>
      <c r="F6" s="33">
        <f>'Step 3- AI Baseline'!F31</f>
        <v>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31" t="s">
        <v>91</v>
      </c>
      <c r="C7" s="32">
        <f>COUNTA('Step 4- Surface Audit'!B4:B8)</f>
        <v>3</v>
      </c>
      <c r="D7" s="1"/>
      <c r="E7" s="31" t="s">
        <v>92</v>
      </c>
      <c r="F7" s="33">
        <f>'Step 3- AI Baseline'!F32</f>
        <v>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30" t="s">
        <v>93</v>
      </c>
      <c r="C10" s="1"/>
      <c r="D10" s="1"/>
      <c r="E10" s="30" t="s">
        <v>94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31" t="s">
        <v>95</v>
      </c>
      <c r="C11" s="32">
        <f>'Step 5- Content Gaps'!B31</f>
        <v>0</v>
      </c>
      <c r="D11" s="1"/>
      <c r="E11" s="34" t="s">
        <v>96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31" t="s">
        <v>97</v>
      </c>
      <c r="C12" s="32">
        <f>'Step 5- Content Gaps'!B30</f>
        <v>0</v>
      </c>
      <c r="D12" s="1"/>
      <c r="E12" s="34" t="s">
        <v>98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31" t="s">
        <v>99</v>
      </c>
      <c r="C13" s="32">
        <f>'Step 5- Content Gaps'!B32</f>
        <v>0</v>
      </c>
      <c r="D13" s="1"/>
      <c r="E13" s="34" t="s">
        <v>100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34" t="s">
        <v>101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34" t="s">
        <v>102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4" t="s">
        <v>44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A1:F1"/>
    <mergeCell ref="E11:F11"/>
    <mergeCell ref="E12:F12"/>
    <mergeCell ref="E13:F13"/>
    <mergeCell ref="E14:F14"/>
    <mergeCell ref="E15:F15"/>
  </mergeCells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2026-07-27T19:25:33Z</dcterms:created>
  <dc:creator>openpyxl</dc:creator>
</cp:coreProperties>
</file>